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mepc/Downloads/"/>
    </mc:Choice>
  </mc:AlternateContent>
  <xr:revisionPtr revIDLastSave="0" documentId="8_{30D9548C-5AC9-874C-A368-5D6B43C0EDF3}" xr6:coauthVersionLast="36" xr6:coauthVersionMax="36" xr10:uidLastSave="{00000000-0000-0000-0000-000000000000}"/>
  <bookViews>
    <workbookView xWindow="3340" yWindow="7000" windowWidth="28040" windowHeight="17440" xr2:uid="{6F579394-6CCF-A74E-A20C-7A2917621BFF}"/>
  </bookViews>
  <sheets>
    <sheet name="FYE 2007 Monthly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4" i="1" l="1"/>
  <c r="D44" i="1"/>
  <c r="C44" i="1"/>
  <c r="P35" i="1"/>
  <c r="P33" i="1"/>
  <c r="P32" i="1"/>
  <c r="P31" i="1"/>
  <c r="P30" i="1"/>
  <c r="P29" i="1"/>
  <c r="P28" i="1"/>
  <c r="P27" i="1"/>
  <c r="P26" i="1"/>
  <c r="P25" i="1"/>
  <c r="P24" i="1"/>
  <c r="P23" i="1"/>
  <c r="P19" i="1"/>
  <c r="P18" i="1"/>
  <c r="P17" i="1"/>
  <c r="P13" i="1"/>
  <c r="P11" i="1"/>
  <c r="P10" i="1"/>
  <c r="C38" i="1"/>
  <c r="C33" i="1"/>
  <c r="B33" i="1"/>
  <c r="B13" i="1"/>
  <c r="B35" i="1" s="1"/>
  <c r="C13" i="1"/>
</calcChain>
</file>

<file path=xl/sharedStrings.xml><?xml version="1.0" encoding="utf-8"?>
<sst xmlns="http://schemas.openxmlformats.org/spreadsheetml/2006/main" count="81" uniqueCount="47">
  <si>
    <t xml:space="preserve"> </t>
  </si>
  <si>
    <t>Cash Previous Month End</t>
  </si>
  <si>
    <t>INCOME</t>
  </si>
  <si>
    <t>Membership Dues</t>
  </si>
  <si>
    <t>TOTAL INCOME</t>
  </si>
  <si>
    <t>EXPENSES</t>
  </si>
  <si>
    <t>Meetings:</t>
  </si>
  <si>
    <t>Meetings - General</t>
  </si>
  <si>
    <t>Space Rental</t>
  </si>
  <si>
    <t>Food &amp; Beverage</t>
  </si>
  <si>
    <t>Meetings - Board</t>
  </si>
  <si>
    <t>Speaker Fees</t>
  </si>
  <si>
    <t>Community Events</t>
  </si>
  <si>
    <t>Supplies</t>
  </si>
  <si>
    <t>Event Fees</t>
  </si>
  <si>
    <t>Marketing/Educational Material</t>
  </si>
  <si>
    <t>Annual Member Mailing</t>
  </si>
  <si>
    <t>Equipment</t>
  </si>
  <si>
    <t>Website</t>
  </si>
  <si>
    <t>Financial Fees</t>
  </si>
  <si>
    <t>Miscelaneous</t>
  </si>
  <si>
    <t>TOTAL EXPENSES</t>
  </si>
  <si>
    <t>NET OPERATING INCOME/(LOSS)</t>
  </si>
  <si>
    <t>CASH BALANCE</t>
  </si>
  <si>
    <t>Interest</t>
  </si>
  <si>
    <t>PLUS RESERVE</t>
  </si>
  <si>
    <t>TOTAL CASH</t>
  </si>
  <si>
    <t>Budget FYE 2027</t>
  </si>
  <si>
    <t>Actual FYE 2026</t>
  </si>
  <si>
    <t>Fare income</t>
  </si>
  <si>
    <t>Liabiiity insurance</t>
  </si>
  <si>
    <t>July          2026</t>
  </si>
  <si>
    <t>August 2026</t>
  </si>
  <si>
    <t>September 2026</t>
  </si>
  <si>
    <t>November 2026</t>
  </si>
  <si>
    <t>October 2026</t>
  </si>
  <si>
    <t>December 2026</t>
  </si>
  <si>
    <t>January 2027</t>
  </si>
  <si>
    <t>February 2027</t>
  </si>
  <si>
    <t>March 2027</t>
  </si>
  <si>
    <t>April     2027</t>
  </si>
  <si>
    <t>May        2027</t>
  </si>
  <si>
    <t>June     2027</t>
  </si>
  <si>
    <t>YTD          2027</t>
  </si>
  <si>
    <t>Marin County Beekeepers Assoication</t>
  </si>
  <si>
    <t>As of August 31, 2026</t>
  </si>
  <si>
    <t xml:space="preserve">      Treasurer's Monthly Financial lReport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</si>
</sst>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;\(#,##0\)"/>
    <numFmt numFmtId="166" formatCode="&quot;$&quot;#,##0"/>
  </numFmts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9">
    <xf numFmtId="0" fontId="0" fillId="0" borderId="0" xfId="0"/>
    <xf numFmtId="164" fontId="3" fillId="0" borderId="0" xfId="0" applyNumberFormat="1" applyFont="1"/>
    <xf numFmtId="165" fontId="4" fillId="0" borderId="1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wrapText="1"/>
    </xf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165" fontId="6" fillId="0" borderId="3" xfId="0" applyNumberFormat="1" applyFont="1" applyBorder="1" applyAlignment="1">
      <alignment horizontal="center" wrapText="1"/>
    </xf>
    <xf numFmtId="0" fontId="3" fillId="0" borderId="0" xfId="0" applyFont="1"/>
    <xf numFmtId="165" fontId="3" fillId="0" borderId="0" xfId="0" applyNumberFormat="1" applyFont="1"/>
    <xf numFmtId="165" fontId="3" fillId="0" borderId="4" xfId="0" applyNumberFormat="1" applyFont="1" applyBorder="1"/>
    <xf numFmtId="165" fontId="3" fillId="0" borderId="0" xfId="0" applyNumberFormat="1" applyFont="1" applyAlignment="1">
      <alignment wrapText="1"/>
    </xf>
    <xf numFmtId="166" fontId="3" fillId="0" borderId="5" xfId="0" applyNumberFormat="1" applyFont="1" applyBorder="1"/>
    <xf numFmtId="3" fontId="0" fillId="0" borderId="0" xfId="0" applyNumberFormat="1"/>
    <xf numFmtId="165" fontId="3" fillId="0" borderId="5" xfId="0" applyNumberFormat="1" applyFont="1" applyBorder="1"/>
    <xf numFmtId="164" fontId="7" fillId="0" borderId="0" xfId="0" applyNumberFormat="1" applyFont="1"/>
    <xf numFmtId="165" fontId="3" fillId="0" borderId="6" xfId="0" applyNumberFormat="1" applyFont="1" applyBorder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65" fontId="3" fillId="0" borderId="7" xfId="0" applyNumberFormat="1" applyFont="1" applyBorder="1"/>
    <xf numFmtId="165" fontId="3" fillId="0" borderId="8" xfId="0" applyNumberFormat="1" applyFont="1" applyBorder="1"/>
    <xf numFmtId="0" fontId="8" fillId="0" borderId="0" xfId="0" applyFont="1"/>
    <xf numFmtId="0" fontId="4" fillId="0" borderId="0" xfId="0" applyFont="1"/>
    <xf numFmtId="165" fontId="3" fillId="0" borderId="9" xfId="0" applyNumberFormat="1" applyFont="1" applyBorder="1"/>
    <xf numFmtId="165" fontId="3" fillId="0" borderId="9" xfId="0" applyNumberFormat="1" applyFont="1" applyBorder="1" applyAlignment="1">
      <alignment horizontal="right"/>
    </xf>
    <xf numFmtId="165" fontId="9" fillId="0" borderId="4" xfId="1" applyNumberFormat="1" applyBorder="1"/>
    <xf numFmtId="0" fontId="1" fillId="0" borderId="0" xfId="0" applyFont="1"/>
    <xf numFmtId="0" fontId="10" fillId="0" borderId="0" xfId="0" applyFont="1"/>
    <xf numFmtId="0" fontId="11" fillId="0" borderId="0" xfId="0" applyFont="1"/>
    <xf numFmtId="0" fontId="0" fillId="0" borderId="10" xfId="0" applyBorder="1"/>
    <xf numFmtId="165" fontId="3" fillId="0" borderId="11" xfId="0" applyNumberFormat="1" applyFont="1" applyBorder="1"/>
    <xf numFmtId="165" fontId="3" fillId="0" borderId="12" xfId="0" applyNumberFormat="1" applyFont="1" applyBorder="1"/>
    <xf numFmtId="165" fontId="3" fillId="0" borderId="13" xfId="0" applyNumberFormat="1" applyFont="1" applyBorder="1"/>
    <xf numFmtId="165" fontId="9" fillId="0" borderId="14" xfId="1" applyNumberFormat="1" applyBorder="1"/>
    <xf numFmtId="0" fontId="0" fillId="0" borderId="12" xfId="0" applyBorder="1"/>
    <xf numFmtId="165" fontId="3" fillId="0" borderId="15" xfId="0" applyNumberFormat="1" applyFont="1" applyBorder="1"/>
    <xf numFmtId="165" fontId="3" fillId="0" borderId="16" xfId="0" applyNumberFormat="1" applyFont="1" applyBorder="1"/>
    <xf numFmtId="165" fontId="3" fillId="0" borderId="17" xfId="0" applyNumberFormat="1" applyFont="1" applyBorder="1"/>
    <xf numFmtId="165" fontId="3" fillId="0" borderId="18" xfId="0" applyNumberFormat="1" applyFont="1" applyBorder="1"/>
    <xf numFmtId="165" fontId="3" fillId="0" borderId="19" xfId="0" applyNumberFormat="1" applyFont="1" applyBorder="1"/>
    <xf numFmtId="165" fontId="9" fillId="0" borderId="0" xfId="1" applyNumberFormat="1"/>
    <xf numFmtId="0" fontId="0" fillId="0" borderId="0" xfId="0" applyFill="1"/>
    <xf numFmtId="0" fontId="2" fillId="2" borderId="0" xfId="0" applyFont="1" applyFill="1"/>
    <xf numFmtId="165" fontId="4" fillId="0" borderId="20" xfId="0" applyNumberFormat="1" applyFont="1" applyBorder="1" applyAlignment="1">
      <alignment horizontal="center" wrapText="1"/>
    </xf>
    <xf numFmtId="165" fontId="6" fillId="0" borderId="21" xfId="0" applyNumberFormat="1" applyFont="1" applyBorder="1" applyAlignment="1">
      <alignment horizontal="center" wrapText="1"/>
    </xf>
    <xf numFmtId="165" fontId="3" fillId="0" borderId="22" xfId="0" applyNumberFormat="1" applyFont="1" applyBorder="1"/>
    <xf numFmtId="166" fontId="3" fillId="0" borderId="23" xfId="0" applyNumberFormat="1" applyFont="1" applyBorder="1"/>
    <xf numFmtId="165" fontId="3" fillId="0" borderId="21" xfId="0" applyNumberFormat="1" applyFont="1" applyBorder="1"/>
    <xf numFmtId="165" fontId="3" fillId="0" borderId="24" xfId="0" applyNumberFormat="1" applyFont="1" applyBorder="1"/>
    <xf numFmtId="164" fontId="3" fillId="0" borderId="0" xfId="0" applyNumberFormat="1" applyFont="1" applyAlignment="1">
      <alignment horizontal="left"/>
    </xf>
    <xf numFmtId="49" fontId="4" fillId="0" borderId="25" xfId="0" applyNumberFormat="1" applyFont="1" applyBorder="1" applyAlignment="1">
      <alignment horizontal="center" wrapText="1"/>
    </xf>
    <xf numFmtId="165" fontId="3" fillId="0" borderId="26" xfId="0" applyNumberFormat="1" applyFont="1" applyBorder="1"/>
    <xf numFmtId="0" fontId="4" fillId="0" borderId="20" xfId="0" applyFont="1" applyBorder="1" applyAlignment="1">
      <alignment horizontal="center" wrapText="1"/>
    </xf>
    <xf numFmtId="165" fontId="3" fillId="0" borderId="28" xfId="0" applyNumberFormat="1" applyFont="1" applyBorder="1"/>
    <xf numFmtId="165" fontId="3" fillId="0" borderId="29" xfId="0" applyNumberFormat="1" applyFont="1" applyBorder="1"/>
    <xf numFmtId="165" fontId="3" fillId="0" borderId="27" xfId="0" applyNumberFormat="1" applyFont="1" applyBorder="1"/>
    <xf numFmtId="165" fontId="5" fillId="3" borderId="17" xfId="0" applyNumberFormat="1" applyFont="1" applyFill="1" applyBorder="1"/>
    <xf numFmtId="165" fontId="5" fillId="3" borderId="0" xfId="0" applyNumberFormat="1" applyFont="1" applyFill="1"/>
    <xf numFmtId="165" fontId="3" fillId="4" borderId="17" xfId="0" applyNumberFormat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=@sum(d38+d41)" TargetMode="External"/><Relationship Id="rId2" Type="http://schemas.openxmlformats.org/officeDocument/2006/relationships/hyperlink" Target="mailto:=@SUM(D18:D32)" TargetMode="External"/><Relationship Id="rId1" Type="http://schemas.openxmlformats.org/officeDocument/2006/relationships/hyperlink" Target="mailto:=@sum(b38+c35)" TargetMode="External"/><Relationship Id="rId4" Type="http://schemas.openxmlformats.org/officeDocument/2006/relationships/hyperlink" Target="mailto:=@sum(e38+e41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74349-4A19-BC41-B0A0-EB56B5C123DC}">
  <dimension ref="A1:S48"/>
  <sheetViews>
    <sheetView tabSelected="1" topLeftCell="A7" workbookViewId="0">
      <selection activeCell="R22" sqref="R22"/>
    </sheetView>
  </sheetViews>
  <sheetFormatPr baseColWidth="10" defaultRowHeight="16" x14ac:dyDescent="0.2"/>
  <cols>
    <col min="1" max="1" width="31.1640625" customWidth="1"/>
    <col min="2" max="2" width="9.6640625" customWidth="1"/>
    <col min="12" max="12" width="9.5" customWidth="1"/>
  </cols>
  <sheetData>
    <row r="1" spans="1:16" ht="19" x14ac:dyDescent="0.25">
      <c r="F1" s="27" t="s">
        <v>44</v>
      </c>
      <c r="G1" s="28"/>
      <c r="H1" s="28"/>
      <c r="I1" s="28"/>
    </row>
    <row r="2" spans="1:16" x14ac:dyDescent="0.2">
      <c r="F2" s="26" t="s">
        <v>46</v>
      </c>
      <c r="G2" s="26"/>
      <c r="H2" s="26"/>
    </row>
    <row r="4" spans="1:16" ht="31" x14ac:dyDescent="0.2">
      <c r="A4" s="1" t="s">
        <v>0</v>
      </c>
      <c r="B4" s="43" t="s">
        <v>28</v>
      </c>
      <c r="C4" s="2" t="s">
        <v>27</v>
      </c>
      <c r="D4" s="3" t="s">
        <v>31</v>
      </c>
      <c r="E4" s="3" t="s">
        <v>32</v>
      </c>
      <c r="F4" s="3" t="s">
        <v>33</v>
      </c>
      <c r="G4" s="3" t="s">
        <v>35</v>
      </c>
      <c r="H4" s="3" t="s">
        <v>34</v>
      </c>
      <c r="I4" s="3" t="s">
        <v>36</v>
      </c>
      <c r="J4" s="3" t="s">
        <v>37</v>
      </c>
      <c r="K4" s="3" t="s">
        <v>38</v>
      </c>
      <c r="L4" s="3" t="s">
        <v>39</v>
      </c>
      <c r="M4" s="3" t="s">
        <v>40</v>
      </c>
      <c r="N4" s="3" t="s">
        <v>41</v>
      </c>
      <c r="O4" s="50" t="s">
        <v>42</v>
      </c>
      <c r="P4" s="52" t="s">
        <v>43</v>
      </c>
    </row>
    <row r="5" spans="1:16" x14ac:dyDescent="0.2">
      <c r="A5" s="5"/>
      <c r="B5" s="44"/>
      <c r="C5" s="7"/>
      <c r="D5" s="30"/>
      <c r="E5" s="36"/>
      <c r="F5" s="9"/>
      <c r="G5" s="9"/>
      <c r="H5" s="9"/>
      <c r="I5" s="9"/>
      <c r="J5" s="9"/>
      <c r="K5" s="9"/>
      <c r="L5" s="9"/>
      <c r="M5" s="9"/>
      <c r="N5" s="9"/>
      <c r="O5" s="9"/>
      <c r="P5" s="36"/>
    </row>
    <row r="6" spans="1:16" x14ac:dyDescent="0.2">
      <c r="A6" s="1"/>
      <c r="B6" s="45"/>
      <c r="C6" s="10"/>
      <c r="D6" s="31"/>
      <c r="E6" s="37"/>
      <c r="F6" s="11"/>
      <c r="G6" s="9"/>
      <c r="H6" s="9"/>
      <c r="I6" s="9"/>
      <c r="J6" s="9"/>
      <c r="K6" s="9"/>
      <c r="L6" s="9"/>
      <c r="M6" s="9"/>
      <c r="N6" s="9"/>
      <c r="O6" s="9"/>
      <c r="P6" s="37"/>
    </row>
    <row r="7" spans="1:16" x14ac:dyDescent="0.2">
      <c r="A7" s="1" t="s">
        <v>1</v>
      </c>
      <c r="B7" s="46">
        <v>8632</v>
      </c>
      <c r="C7" s="12">
        <v>10581</v>
      </c>
      <c r="D7" s="32">
        <v>12412</v>
      </c>
      <c r="E7" s="38">
        <v>9564</v>
      </c>
      <c r="F7" s="14"/>
      <c r="G7" s="29"/>
      <c r="H7" s="14">
        <v>0</v>
      </c>
      <c r="I7" s="14"/>
      <c r="J7" s="14"/>
      <c r="K7" s="14"/>
      <c r="L7" s="14"/>
      <c r="M7" s="14"/>
      <c r="N7" s="14"/>
      <c r="O7" s="14"/>
      <c r="P7" s="38"/>
    </row>
    <row r="8" spans="1:16" x14ac:dyDescent="0.2">
      <c r="A8" s="1"/>
      <c r="B8" s="45"/>
      <c r="C8" s="10"/>
      <c r="D8" s="31"/>
      <c r="E8" s="37"/>
      <c r="F8" s="9"/>
      <c r="G8" s="9"/>
      <c r="H8" s="9"/>
      <c r="I8" s="9"/>
      <c r="J8" s="9"/>
      <c r="K8" s="9"/>
      <c r="L8" s="9"/>
      <c r="M8" s="9"/>
      <c r="N8" s="9"/>
      <c r="O8" s="9"/>
      <c r="P8" s="37"/>
    </row>
    <row r="9" spans="1:16" x14ac:dyDescent="0.2">
      <c r="A9" s="15" t="s">
        <v>2</v>
      </c>
      <c r="B9" s="45"/>
      <c r="C9" s="10"/>
      <c r="D9" s="31"/>
      <c r="E9" s="37"/>
      <c r="F9" s="9"/>
      <c r="G9" s="9"/>
      <c r="H9" s="9"/>
      <c r="I9" s="9"/>
      <c r="J9" s="9"/>
      <c r="K9" s="9"/>
      <c r="L9" s="9"/>
      <c r="M9" s="9"/>
      <c r="N9" s="9"/>
      <c r="O9" s="9"/>
      <c r="P9" s="37"/>
    </row>
    <row r="10" spans="1:16" x14ac:dyDescent="0.2">
      <c r="A10" s="1" t="s">
        <v>3</v>
      </c>
      <c r="B10" s="45">
        <v>5500</v>
      </c>
      <c r="C10" s="10">
        <v>4325</v>
      </c>
      <c r="D10" s="31"/>
      <c r="E10" s="56">
        <v>25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37">
        <f>SUM(D10:N10)</f>
        <v>25</v>
      </c>
    </row>
    <row r="11" spans="1:16" x14ac:dyDescent="0.2">
      <c r="A11" s="1" t="s">
        <v>29</v>
      </c>
      <c r="B11" s="45">
        <v>400</v>
      </c>
      <c r="C11" s="10"/>
      <c r="D11" s="31"/>
      <c r="E11" s="56">
        <v>400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37">
        <f>SUM(D11:O11)</f>
        <v>400</v>
      </c>
    </row>
    <row r="12" spans="1:16" x14ac:dyDescent="0.2">
      <c r="A12" s="1"/>
      <c r="B12" s="47" t="s">
        <v>0</v>
      </c>
      <c r="C12" s="16" t="s">
        <v>0</v>
      </c>
      <c r="D12" s="32"/>
      <c r="E12" s="38"/>
      <c r="F12" s="14"/>
      <c r="G12" s="14"/>
      <c r="H12" s="14"/>
      <c r="I12" s="14" t="s">
        <v>0</v>
      </c>
      <c r="J12" s="14"/>
      <c r="K12" s="14"/>
      <c r="L12" s="14"/>
      <c r="M12" s="14"/>
      <c r="N12" s="14"/>
      <c r="O12" s="14"/>
      <c r="P12" s="38"/>
    </row>
    <row r="13" spans="1:16" x14ac:dyDescent="0.2">
      <c r="A13" s="5" t="s">
        <v>4</v>
      </c>
      <c r="B13" s="45">
        <f>SUM(B10:B12)</f>
        <v>5900</v>
      </c>
      <c r="C13" s="10">
        <f>SUM(C10:C12)</f>
        <v>4325</v>
      </c>
      <c r="D13" s="31">
        <v>0</v>
      </c>
      <c r="E13" s="37">
        <v>425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37">
        <f>SUM(D13:O13)</f>
        <v>425</v>
      </c>
    </row>
    <row r="14" spans="1:16" x14ac:dyDescent="0.2">
      <c r="A14" s="1"/>
      <c r="B14" s="45"/>
      <c r="C14" s="10"/>
      <c r="D14" s="31"/>
      <c r="E14" s="37"/>
      <c r="F14" s="9"/>
      <c r="G14" s="9"/>
      <c r="H14" s="9"/>
      <c r="I14" s="9"/>
      <c r="J14" s="9"/>
      <c r="K14" s="9"/>
      <c r="L14" s="9"/>
      <c r="M14" s="9"/>
      <c r="N14" s="9"/>
      <c r="O14" s="9"/>
      <c r="P14" s="37" t="s">
        <v>0</v>
      </c>
    </row>
    <row r="15" spans="1:16" x14ac:dyDescent="0.2">
      <c r="A15" s="15" t="s">
        <v>5</v>
      </c>
      <c r="B15" s="45"/>
      <c r="C15" s="10"/>
      <c r="D15" s="31"/>
      <c r="E15" s="37"/>
      <c r="F15" s="9"/>
      <c r="G15" s="9"/>
      <c r="H15" s="9"/>
      <c r="I15" s="9"/>
      <c r="J15" s="9"/>
      <c r="K15" s="9"/>
      <c r="L15" s="9"/>
      <c r="M15" s="9"/>
      <c r="N15" s="9"/>
      <c r="O15" s="9"/>
      <c r="P15" s="37" t="s">
        <v>0</v>
      </c>
    </row>
    <row r="16" spans="1:16" x14ac:dyDescent="0.2">
      <c r="A16" s="1" t="s">
        <v>6</v>
      </c>
      <c r="B16" s="45"/>
      <c r="C16" s="10"/>
      <c r="D16" s="31"/>
      <c r="E16" s="37"/>
      <c r="F16" s="9"/>
      <c r="G16" s="9"/>
      <c r="H16" s="9"/>
      <c r="I16" s="9"/>
      <c r="J16" s="9"/>
      <c r="K16" s="9"/>
      <c r="L16" s="9"/>
      <c r="M16" s="9"/>
      <c r="N16" s="9"/>
      <c r="O16" s="9"/>
      <c r="P16" s="37" t="s">
        <v>0</v>
      </c>
    </row>
    <row r="17" spans="1:16" x14ac:dyDescent="0.2">
      <c r="A17" s="17" t="s">
        <v>7</v>
      </c>
      <c r="B17" s="45"/>
      <c r="C17" s="10"/>
      <c r="D17" s="31"/>
      <c r="E17" s="37"/>
      <c r="F17" s="9"/>
      <c r="G17" s="9"/>
      <c r="H17" s="9"/>
      <c r="I17" s="9"/>
      <c r="J17" s="9"/>
      <c r="K17" s="9"/>
      <c r="L17" s="9"/>
      <c r="M17" s="9"/>
      <c r="N17" s="9"/>
      <c r="O17" s="9"/>
      <c r="P17" s="37">
        <f>SUM(D17:O17)</f>
        <v>0</v>
      </c>
    </row>
    <row r="18" spans="1:16" x14ac:dyDescent="0.2">
      <c r="A18" s="49" t="s">
        <v>8</v>
      </c>
      <c r="B18" s="45">
        <v>0</v>
      </c>
      <c r="C18" s="10">
        <v>2677</v>
      </c>
      <c r="D18" s="31">
        <v>2877</v>
      </c>
      <c r="E18" s="37"/>
      <c r="F18" s="9"/>
      <c r="G18" s="9"/>
      <c r="H18" s="9"/>
      <c r="I18" s="9"/>
      <c r="J18" s="9"/>
      <c r="K18" s="9"/>
      <c r="L18" s="9"/>
      <c r="M18" s="9"/>
      <c r="N18" s="9"/>
      <c r="O18" s="9"/>
      <c r="P18" s="37">
        <f t="shared" ref="P18:P19" si="0">SUM(D18:O18)</f>
        <v>2877</v>
      </c>
    </row>
    <row r="19" spans="1:16" x14ac:dyDescent="0.2">
      <c r="A19" s="49" t="s">
        <v>30</v>
      </c>
      <c r="B19" s="45">
        <v>0</v>
      </c>
      <c r="C19" s="10">
        <v>171</v>
      </c>
      <c r="D19" s="31">
        <v>171</v>
      </c>
      <c r="E19" s="37"/>
      <c r="F19" s="9"/>
      <c r="G19" s="9"/>
      <c r="H19" s="9"/>
      <c r="I19" s="9"/>
      <c r="J19" s="9"/>
      <c r="K19" s="9"/>
      <c r="L19" s="9"/>
      <c r="M19" s="9"/>
      <c r="N19" s="9"/>
      <c r="O19" s="9"/>
      <c r="P19" s="37">
        <f t="shared" si="0"/>
        <v>171</v>
      </c>
    </row>
    <row r="20" spans="1:16" x14ac:dyDescent="0.2">
      <c r="A20" s="49" t="s">
        <v>9</v>
      </c>
      <c r="B20" s="45">
        <v>0</v>
      </c>
      <c r="C20" s="10" t="s">
        <v>0</v>
      </c>
      <c r="D20" s="31" t="s">
        <v>0</v>
      </c>
      <c r="E20" s="37"/>
      <c r="F20" s="9"/>
      <c r="G20" s="9"/>
      <c r="H20" s="9"/>
      <c r="I20" s="9"/>
      <c r="J20" s="9"/>
      <c r="K20" s="9"/>
      <c r="L20" s="9"/>
      <c r="M20" s="9"/>
      <c r="N20" s="9"/>
      <c r="O20" s="9"/>
      <c r="P20" s="37">
        <v>0</v>
      </c>
    </row>
    <row r="21" spans="1:16" x14ac:dyDescent="0.2">
      <c r="A21" s="17" t="s">
        <v>10</v>
      </c>
      <c r="B21" s="45"/>
      <c r="C21" s="10"/>
      <c r="D21" s="31"/>
      <c r="E21" s="37"/>
      <c r="F21" s="9"/>
      <c r="G21" s="9"/>
      <c r="H21" s="9"/>
      <c r="I21" s="9"/>
      <c r="J21" s="9"/>
      <c r="K21" s="9"/>
      <c r="L21" s="9"/>
      <c r="M21" s="9"/>
      <c r="N21" s="9"/>
      <c r="O21" s="9"/>
      <c r="P21" s="37"/>
    </row>
    <row r="22" spans="1:16" x14ac:dyDescent="0.2">
      <c r="A22" s="49" t="s">
        <v>9</v>
      </c>
      <c r="B22" s="45">
        <v>0</v>
      </c>
      <c r="C22" s="10" t="s">
        <v>0</v>
      </c>
      <c r="D22" s="31" t="s">
        <v>0</v>
      </c>
      <c r="E22" s="37"/>
      <c r="F22" s="9"/>
      <c r="G22" s="9"/>
      <c r="H22" s="9"/>
      <c r="I22" s="9"/>
      <c r="J22" s="9"/>
      <c r="K22" s="9"/>
      <c r="L22" s="9"/>
      <c r="M22" s="9"/>
      <c r="N22" s="9"/>
      <c r="O22" s="9"/>
      <c r="P22" s="37">
        <v>0</v>
      </c>
    </row>
    <row r="23" spans="1:16" x14ac:dyDescent="0.2">
      <c r="A23" s="1" t="s">
        <v>11</v>
      </c>
      <c r="B23" s="45">
        <v>400</v>
      </c>
      <c r="C23" s="10">
        <v>2400</v>
      </c>
      <c r="D23" s="31"/>
      <c r="E23" s="37"/>
      <c r="F23" s="9"/>
      <c r="G23" s="9"/>
      <c r="H23" s="9"/>
      <c r="I23" s="9"/>
      <c r="J23" s="9"/>
      <c r="K23" s="9"/>
      <c r="L23" s="9"/>
      <c r="M23" s="9"/>
      <c r="N23" s="9"/>
      <c r="O23" s="9"/>
      <c r="P23" s="37">
        <f>SUM(D23:O23)</f>
        <v>0</v>
      </c>
    </row>
    <row r="24" spans="1:16" x14ac:dyDescent="0.2">
      <c r="A24" s="1" t="s">
        <v>12</v>
      </c>
      <c r="B24" s="45"/>
      <c r="C24" s="10"/>
      <c r="D24" s="31"/>
      <c r="E24" s="37"/>
      <c r="F24" s="9"/>
      <c r="G24" s="9"/>
      <c r="H24" s="9"/>
      <c r="I24" s="9"/>
      <c r="J24" s="9"/>
      <c r="K24" s="9"/>
      <c r="L24" s="9"/>
      <c r="M24" s="9"/>
      <c r="N24" s="9"/>
      <c r="O24" s="9"/>
      <c r="P24" s="37">
        <f t="shared" ref="P24:P32" si="1">SUM(D24:O24)</f>
        <v>0</v>
      </c>
    </row>
    <row r="25" spans="1:16" x14ac:dyDescent="0.2">
      <c r="A25" s="17" t="s">
        <v>13</v>
      </c>
      <c r="B25" s="45">
        <v>123</v>
      </c>
      <c r="C25" s="10">
        <v>150</v>
      </c>
      <c r="D25" s="31"/>
      <c r="E25" s="58">
        <v>55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37">
        <f t="shared" si="1"/>
        <v>55</v>
      </c>
    </row>
    <row r="26" spans="1:16" x14ac:dyDescent="0.2">
      <c r="A26" s="17" t="s">
        <v>14</v>
      </c>
      <c r="B26" s="45"/>
      <c r="C26" s="10"/>
      <c r="D26" s="31"/>
      <c r="E26" s="37"/>
      <c r="F26" s="9"/>
      <c r="G26" s="9"/>
      <c r="H26" s="9"/>
      <c r="I26" s="9"/>
      <c r="J26" s="9"/>
      <c r="K26" s="9"/>
      <c r="L26" s="9"/>
      <c r="M26" s="9"/>
      <c r="N26" s="9"/>
      <c r="O26" s="9"/>
      <c r="P26" s="37">
        <f t="shared" si="1"/>
        <v>0</v>
      </c>
    </row>
    <row r="27" spans="1:16" x14ac:dyDescent="0.2">
      <c r="A27" s="18" t="s">
        <v>15</v>
      </c>
      <c r="B27" s="45">
        <v>41</v>
      </c>
      <c r="C27" s="10">
        <v>0</v>
      </c>
      <c r="D27" s="31"/>
      <c r="E27" s="37"/>
      <c r="F27" s="9"/>
      <c r="G27" s="9"/>
      <c r="H27" s="9"/>
      <c r="I27" s="9"/>
      <c r="J27" s="9"/>
      <c r="K27" s="9"/>
      <c r="L27" s="9"/>
      <c r="M27" s="9"/>
      <c r="N27" s="9"/>
      <c r="O27" s="9"/>
      <c r="P27" s="37">
        <f t="shared" si="1"/>
        <v>0</v>
      </c>
    </row>
    <row r="28" spans="1:16" x14ac:dyDescent="0.2">
      <c r="A28" s="18" t="s">
        <v>16</v>
      </c>
      <c r="B28" s="45">
        <v>0</v>
      </c>
      <c r="C28" s="10">
        <v>0</v>
      </c>
      <c r="D28" s="31"/>
      <c r="E28" s="37"/>
      <c r="F28" s="9"/>
      <c r="G28" s="9"/>
      <c r="H28" s="9"/>
      <c r="I28" s="9"/>
      <c r="J28" s="9"/>
      <c r="K28" s="9"/>
      <c r="L28" s="9"/>
      <c r="M28" s="9"/>
      <c r="N28" s="9"/>
      <c r="O28" s="9"/>
      <c r="P28" s="37">
        <f t="shared" si="1"/>
        <v>0</v>
      </c>
    </row>
    <row r="29" spans="1:16" x14ac:dyDescent="0.2">
      <c r="A29" s="8" t="s">
        <v>17</v>
      </c>
      <c r="B29" s="45">
        <v>236</v>
      </c>
      <c r="C29" s="10">
        <v>300</v>
      </c>
      <c r="D29" s="31"/>
      <c r="E29" s="37"/>
      <c r="F29" s="9"/>
      <c r="G29" s="9"/>
      <c r="H29" s="9"/>
      <c r="I29" s="9"/>
      <c r="J29" s="9"/>
      <c r="K29" s="9"/>
      <c r="L29" s="9"/>
      <c r="M29" s="9"/>
      <c r="N29" s="9"/>
      <c r="O29" s="9"/>
      <c r="P29" s="37">
        <f t="shared" si="1"/>
        <v>0</v>
      </c>
    </row>
    <row r="30" spans="1:16" x14ac:dyDescent="0.2">
      <c r="A30" s="8" t="s">
        <v>18</v>
      </c>
      <c r="B30" s="45">
        <v>363</v>
      </c>
      <c r="C30" s="10">
        <v>1000</v>
      </c>
      <c r="D30" s="31"/>
      <c r="E30" s="37"/>
      <c r="F30" s="9"/>
      <c r="G30" s="9"/>
      <c r="H30" s="9"/>
      <c r="I30" s="9"/>
      <c r="J30" s="9"/>
      <c r="K30" s="9"/>
      <c r="L30" s="9"/>
      <c r="M30" s="9"/>
      <c r="N30" s="9"/>
      <c r="O30" s="9"/>
      <c r="P30" s="37">
        <f t="shared" si="1"/>
        <v>0</v>
      </c>
    </row>
    <row r="31" spans="1:16" x14ac:dyDescent="0.2">
      <c r="A31" s="8" t="s">
        <v>19</v>
      </c>
      <c r="B31" s="45">
        <v>907</v>
      </c>
      <c r="C31" s="10">
        <v>900</v>
      </c>
      <c r="D31" s="31" t="s">
        <v>0</v>
      </c>
      <c r="E31" s="37"/>
      <c r="F31" s="9"/>
      <c r="G31" s="9"/>
      <c r="H31" s="9"/>
      <c r="I31" s="9"/>
      <c r="J31" s="9"/>
      <c r="K31" s="9"/>
      <c r="L31" s="9"/>
      <c r="M31" s="9"/>
      <c r="N31" s="9"/>
      <c r="O31" s="9"/>
      <c r="P31" s="37">
        <f t="shared" si="1"/>
        <v>0</v>
      </c>
    </row>
    <row r="32" spans="1:16" x14ac:dyDescent="0.2">
      <c r="A32" s="8" t="s">
        <v>20</v>
      </c>
      <c r="B32" s="45">
        <v>50</v>
      </c>
      <c r="C32" s="10">
        <v>100</v>
      </c>
      <c r="D32" s="31"/>
      <c r="E32" s="37"/>
      <c r="F32" s="9"/>
      <c r="G32" s="9"/>
      <c r="H32" s="9"/>
      <c r="I32" s="9"/>
      <c r="J32" s="9"/>
      <c r="K32" s="9"/>
      <c r="L32" s="9"/>
      <c r="M32" s="9"/>
      <c r="N32" s="9"/>
      <c r="O32" s="9"/>
      <c r="P32" s="37">
        <f t="shared" si="1"/>
        <v>0</v>
      </c>
    </row>
    <row r="33" spans="1:19" x14ac:dyDescent="0.2">
      <c r="A33" s="4" t="s">
        <v>21</v>
      </c>
      <c r="B33" s="48">
        <f>SUM(B18:B32)</f>
        <v>2120</v>
      </c>
      <c r="C33" s="19">
        <f>SUM(C18:C32)</f>
        <v>7698</v>
      </c>
      <c r="D33" s="33">
        <v>3048</v>
      </c>
      <c r="E33" s="36">
        <v>55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36">
        <f>SUM(D33:O33)</f>
        <v>3103</v>
      </c>
      <c r="S33">
        <v>1</v>
      </c>
    </row>
    <row r="34" spans="1:19" x14ac:dyDescent="0.2">
      <c r="A34" s="21"/>
      <c r="B34" s="45"/>
      <c r="C34" s="10"/>
      <c r="D34" s="34"/>
      <c r="E34" s="37"/>
      <c r="F34" s="9"/>
      <c r="G34" s="9"/>
      <c r="H34" s="9"/>
      <c r="I34" s="9"/>
      <c r="J34" s="9"/>
      <c r="K34" s="9"/>
      <c r="L34" s="9"/>
      <c r="M34" s="9"/>
      <c r="N34" s="9"/>
      <c r="O34" s="9"/>
      <c r="P34" s="37">
        <v>0</v>
      </c>
    </row>
    <row r="35" spans="1:19" ht="17" thickBot="1" x14ac:dyDescent="0.25">
      <c r="A35" s="22" t="s">
        <v>22</v>
      </c>
      <c r="B35" s="23">
        <f>(B13-B33)</f>
        <v>3780</v>
      </c>
      <c r="C35" s="24">
        <v>-2653</v>
      </c>
      <c r="D35" s="35">
        <v>-3048</v>
      </c>
      <c r="E35" s="39">
        <v>380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51">
        <v>0</v>
      </c>
      <c r="P35" s="39">
        <f>SUM(D35:O35)</f>
        <v>-2668</v>
      </c>
    </row>
    <row r="36" spans="1:19" ht="17" thickTop="1" x14ac:dyDescent="0.2">
      <c r="A36" s="21"/>
      <c r="B36" s="10"/>
      <c r="C36" s="10"/>
      <c r="D36" s="31"/>
      <c r="E36" s="37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9" x14ac:dyDescent="0.2">
      <c r="A37" s="21"/>
      <c r="B37" s="10"/>
      <c r="C37" s="10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9" x14ac:dyDescent="0.2">
      <c r="A38" s="22" t="s">
        <v>23</v>
      </c>
      <c r="B38" s="10">
        <v>12412</v>
      </c>
      <c r="C38" s="25">
        <f>SUM(B38+C35)</f>
        <v>9759</v>
      </c>
      <c r="D38" s="13">
        <v>9564</v>
      </c>
      <c r="E38" s="9">
        <v>9934</v>
      </c>
      <c r="F38" s="9" t="s">
        <v>0</v>
      </c>
      <c r="G38" s="9" t="s">
        <v>0</v>
      </c>
      <c r="H38" s="9" t="s">
        <v>0</v>
      </c>
      <c r="I38" s="9" t="s">
        <v>0</v>
      </c>
      <c r="J38" s="9" t="s">
        <v>0</v>
      </c>
      <c r="K38" s="9" t="s">
        <v>0</v>
      </c>
      <c r="L38" s="9" t="s">
        <v>0</v>
      </c>
      <c r="M38" s="9" t="s">
        <v>0</v>
      </c>
      <c r="N38" s="9" t="s">
        <v>0</v>
      </c>
      <c r="O38" s="9" t="s">
        <v>0</v>
      </c>
      <c r="P38" s="53"/>
    </row>
    <row r="39" spans="1:19" x14ac:dyDescent="0.2">
      <c r="A39" s="21"/>
      <c r="B39" s="10"/>
      <c r="C39" s="10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37"/>
    </row>
    <row r="40" spans="1:19" x14ac:dyDescent="0.2">
      <c r="A40" s="21" t="s">
        <v>24</v>
      </c>
      <c r="B40" s="10">
        <v>316</v>
      </c>
      <c r="C40" s="10">
        <v>320</v>
      </c>
      <c r="D40" s="9"/>
      <c r="E40" s="57">
        <v>152</v>
      </c>
      <c r="F40" s="9"/>
      <c r="G40" s="9" t="s">
        <v>0</v>
      </c>
      <c r="H40" s="9"/>
      <c r="I40" s="9"/>
      <c r="J40" s="9"/>
      <c r="K40" s="9"/>
      <c r="L40" s="9" t="s">
        <v>0</v>
      </c>
      <c r="M40" s="9"/>
      <c r="N40" s="9"/>
      <c r="O40" s="9"/>
      <c r="P40" s="37">
        <v>154</v>
      </c>
    </row>
    <row r="41" spans="1:19" x14ac:dyDescent="0.2">
      <c r="A41" s="6" t="s">
        <v>25</v>
      </c>
      <c r="B41" s="10">
        <v>10480</v>
      </c>
      <c r="C41" s="25">
        <v>10800</v>
      </c>
      <c r="D41" s="9">
        <v>10480</v>
      </c>
      <c r="E41" s="9">
        <v>10632</v>
      </c>
      <c r="F41" s="9" t="s">
        <v>0</v>
      </c>
      <c r="G41" s="9" t="s">
        <v>0</v>
      </c>
      <c r="H41" s="9" t="s">
        <v>0</v>
      </c>
      <c r="I41" s="9" t="s">
        <v>0</v>
      </c>
      <c r="J41" s="9" t="s">
        <v>0</v>
      </c>
      <c r="K41" s="9" t="s">
        <v>0</v>
      </c>
      <c r="L41" s="9" t="s">
        <v>0</v>
      </c>
      <c r="M41" s="9" t="s">
        <v>0</v>
      </c>
      <c r="N41" s="9" t="s">
        <v>0</v>
      </c>
      <c r="O41" s="9" t="s">
        <v>0</v>
      </c>
      <c r="P41" s="37"/>
    </row>
    <row r="42" spans="1:19" x14ac:dyDescent="0.2">
      <c r="A42" s="2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54"/>
    </row>
    <row r="43" spans="1:19" x14ac:dyDescent="0.2">
      <c r="A43" s="2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1:19" x14ac:dyDescent="0.2">
      <c r="A44" s="8" t="s">
        <v>26</v>
      </c>
      <c r="B44" s="9">
        <v>22892</v>
      </c>
      <c r="C44" s="9">
        <f>SUM(C38+C41)</f>
        <v>20559</v>
      </c>
      <c r="D44" s="40">
        <f>SUM(D38+D41)</f>
        <v>20044</v>
      </c>
      <c r="E44" s="40">
        <f>SUM(E38+E41)</f>
        <v>20566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55"/>
    </row>
    <row r="46" spans="1:19" x14ac:dyDescent="0.2">
      <c r="A46" s="42" t="s">
        <v>45</v>
      </c>
    </row>
    <row r="48" spans="1:19" x14ac:dyDescent="0.2">
      <c r="C48" s="41"/>
    </row>
  </sheetData>
  <hyperlinks>
    <hyperlink ref="C38" r:id="rId1" display="=@sum(b38+c35)" xr:uid="{599C2D6E-8DB6-B741-AA8E-E9723266BEFA}"/>
    <hyperlink ref="D33" r:id="rId2" display="=@SUM(D18:D32)" xr:uid="{14472DD7-5655-4748-9912-BCA585045C66}"/>
    <hyperlink ref="D44" r:id="rId3" display="=@sum(d38+d41)" xr:uid="{4DDABECC-BDB5-8D43-917F-76F74EDB530D}"/>
    <hyperlink ref="E44" r:id="rId4" display="=@sum(e38+e41)" xr:uid="{F3B3C3A7-CF79-1448-A6C3-4B44749AB1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FYE 2007 Monthly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hikermv@comcast.net</dc:creator>
  <cp:lastModifiedBy>hikermv@comcast.net</cp:lastModifiedBy>
  <dcterms:created xsi:type="dcterms:W3CDTF">2026-08-27T23:50:32Z</dcterms:created>
  <dcterms:modified xsi:type="dcterms:W3CDTF">2026-09-01T01:03:09Z</dcterms:modified>
</cp:coreProperties>
</file>